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-new\P000998 - Bosphorus MC Rail Link\"/>
    </mc:Choice>
  </mc:AlternateContent>
  <xr:revisionPtr revIDLastSave="0" documentId="8_{96610389-638C-4E7E-AC10-107156026CE3}" xr6:coauthVersionLast="47" xr6:coauthVersionMax="47" xr10:uidLastSave="{00000000-0000-0000-0000-000000000000}"/>
  <bookViews>
    <workbookView xWindow="22932" yWindow="-108" windowWidth="30936" windowHeight="16776" tabRatio="633" xr2:uid="{00000000-000D-0000-FFFF-FFFF00000000}"/>
  </bookViews>
  <sheets>
    <sheet name="Works and Goods" sheetId="10" r:id="rId1"/>
    <sheet name="Consultant Firms" sheetId="8" r:id="rId2"/>
    <sheet name="Indv consultants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8" l="1"/>
  <c r="O10" i="8"/>
  <c r="O11" i="8"/>
  <c r="O14" i="8" s="1"/>
  <c r="N13" i="10"/>
  <c r="N12" i="10"/>
  <c r="N11" i="10"/>
  <c r="N10" i="10"/>
  <c r="X10" i="10"/>
  <c r="R14" i="10"/>
  <c r="A1" i="15"/>
  <c r="A1" i="8"/>
</calcChain>
</file>

<file path=xl/sharedStrings.xml><?xml version="1.0" encoding="utf-8"?>
<sst xmlns="http://schemas.openxmlformats.org/spreadsheetml/2006/main" count="242" uniqueCount="78">
  <si>
    <t>Planned</t>
  </si>
  <si>
    <t>Actual</t>
  </si>
  <si>
    <t>Individual Consultant Selection</t>
  </si>
  <si>
    <t>Activity  Reference No.</t>
  </si>
  <si>
    <t>Procurement Activity Description</t>
  </si>
  <si>
    <t>Draft negotiated contract completed</t>
  </si>
  <si>
    <t>Bank Review Type (Prior/Post review)</t>
  </si>
  <si>
    <t xml:space="preserve">CONSULTING SERVICES - Firms </t>
  </si>
  <si>
    <t>Procurement Method (QCBS/LCS/FBS/CQS)</t>
  </si>
  <si>
    <t>Procurement Method (RFP/RFB/RFQ)</t>
  </si>
  <si>
    <t>Procurement Activity/Package Description</t>
  </si>
  <si>
    <t xml:space="preserve">Bid Evaluation Report including Recommendation for Contract Award completed </t>
  </si>
  <si>
    <t xml:space="preserve">Activity Procurement Plan in STEP (Submitted/Approved/Yet to be Submitted) </t>
  </si>
  <si>
    <t>Procurement Method (Competitive/Direct Selection)</t>
  </si>
  <si>
    <t>E&amp;S requirements completed date</t>
  </si>
  <si>
    <t>Bidding documents completed date</t>
  </si>
  <si>
    <t>Specific Procurement Notice/invitation to bid issued date</t>
  </si>
  <si>
    <t>Bid Submission/Opening date</t>
  </si>
  <si>
    <t>Notification of Intention of Contract Award issued date</t>
  </si>
  <si>
    <t>Notification of contract award issued date</t>
  </si>
  <si>
    <t>Contract signed date</t>
  </si>
  <si>
    <t>Contract Completed date</t>
  </si>
  <si>
    <t>Terms of Reference completed date</t>
  </si>
  <si>
    <t>Request for Expression of Interest issued date</t>
  </si>
  <si>
    <t>EOI Evaluation Report and Shortlist completed date</t>
  </si>
  <si>
    <t>Request for Proposals document completed and issued date</t>
  </si>
  <si>
    <t>Opening of Technical Proposals date</t>
  </si>
  <si>
    <t xml:space="preserve"> Evaluation report of Technical Proposals completed date</t>
  </si>
  <si>
    <t>Opening of Financial Proposals (N/A for CQS) date</t>
  </si>
  <si>
    <t>Final/Combined (Technical and Financial) Evaluation Report and recommendation completed date</t>
  </si>
  <si>
    <t>Notification of Intention of Contract Award date</t>
  </si>
  <si>
    <t>Notification of Contract Award issued date</t>
  </si>
  <si>
    <t>EOI Evaluation report and Short List completed date</t>
  </si>
  <si>
    <t>Invitation for negotiations issued to the most qualified/selected candidate date</t>
  </si>
  <si>
    <t>Draft Negotiated Contract completed date</t>
  </si>
  <si>
    <t>Notification of Contract award issued date</t>
  </si>
  <si>
    <t>Technical requirements completed date (design, specifications, drawings, cost estimates, etc.)</t>
  </si>
  <si>
    <t xml:space="preserve">Early Market Engagement requirements completed date (only for ICB packages &gt; USD10 Mil) </t>
  </si>
  <si>
    <t>ANNUAL PROCUREMENT PLAN FOR FISCAL YEAR 2027 (July 1, 2026 - June 30, 2027)</t>
  </si>
  <si>
    <t>Procurement Category (please specify Works, or Goods, or Non-Consulting Services)</t>
  </si>
  <si>
    <t>Date of Preparation of this Plan: 31/07/2026</t>
  </si>
  <si>
    <t>Works</t>
  </si>
  <si>
    <t>Prior</t>
  </si>
  <si>
    <t>Yet to be Submitted</t>
  </si>
  <si>
    <t>International</t>
  </si>
  <si>
    <t>Approved</t>
  </si>
  <si>
    <t>QCBS</t>
  </si>
  <si>
    <t xml:space="preserve">AYGM-INRAIL-2025-YAP 01/1-2-3-4 </t>
  </si>
  <si>
    <t>Name of Project and Loan No: İstanbul North Rail Crossing Project (INRAIL) - 9943-TR</t>
  </si>
  <si>
    <t>Recruitment of an OHS Specialist</t>
  </si>
  <si>
    <t>Recruitment of a Senior Procurement and Contract Management Specialist</t>
  </si>
  <si>
    <t>Recruitment of a Procurement and Contract Management Specialist</t>
  </si>
  <si>
    <t>Recruitment of a Financial Management Specialist</t>
  </si>
  <si>
    <t>Recruitment of a Social Specialist</t>
  </si>
  <si>
    <t>Direct Selection</t>
  </si>
  <si>
    <t>National</t>
  </si>
  <si>
    <t>Post</t>
  </si>
  <si>
    <t>Recruitment of an Environmental Specialist</t>
  </si>
  <si>
    <t>Recruitment of a Senior Environmental Specialist</t>
  </si>
  <si>
    <t>Recruitment of a Senior Financial Management Specialist</t>
  </si>
  <si>
    <t xml:space="preserve"> Project Implementation Oversight Consultant (PIOC) for INRAIL</t>
  </si>
  <si>
    <t>AYGM-INRAIL-2025-DAN 03</t>
  </si>
  <si>
    <t>Construction Supervision Consultant for Civil Works under Istanbul North Rail Crossing Project</t>
  </si>
  <si>
    <t xml:space="preserve">AYGM-INRAIL-2025-DAN 01 </t>
  </si>
  <si>
    <t>Project Management Consulting (PMC) Services for the General Directorate of Infrastructure Investments (AYGM)</t>
  </si>
  <si>
    <t xml:space="preserve">AYGM-INRAIL-2025-DAN 02 </t>
  </si>
  <si>
    <t>Name of Project Implementing Agency: Ministry of Transport and Infrastructure - Directorate General of Infrastructure Investments</t>
  </si>
  <si>
    <t>Market Approach (National / International)</t>
  </si>
  <si>
    <t xml:space="preserve"> </t>
  </si>
  <si>
    <r>
      <t xml:space="preserve">WORKS/GOODS/NON-CONSULTING SERVICES  </t>
    </r>
    <r>
      <rPr>
        <sz val="12"/>
        <rFont val="Calibri"/>
        <family val="2"/>
        <scheme val="minor"/>
      </rPr>
      <t>(under each category, list separately all the procurement activities/packages planned to be procured during the Fiscal Year)</t>
    </r>
  </si>
  <si>
    <r>
      <rPr>
        <sz val="10"/>
        <color theme="1"/>
        <rFont val="Calibri"/>
        <family val="2"/>
        <scheme val="minor"/>
      </rPr>
      <t>Approved</t>
    </r>
    <r>
      <rPr>
        <strike/>
        <sz val="10"/>
        <color theme="1"/>
        <rFont val="Calibri"/>
        <family val="2"/>
        <scheme val="minor"/>
      </rPr>
      <t xml:space="preserve"> </t>
    </r>
  </si>
  <si>
    <t>RFB - Plant  SPD (without prequalification)</t>
  </si>
  <si>
    <t>RFP (without Initial Selection)</t>
  </si>
  <si>
    <t>Package 1 / Lot 1 - Design and Construction of Infrastructure &amp; Superstructure Works including electricfication, with four Lots, under INRAIL Project</t>
  </si>
  <si>
    <t>Package 1 / Lot 2 -Design and Construction of Infrastructure &amp; Superstructure Works including electricfication, with four Lots, under INRAIL Project</t>
  </si>
  <si>
    <t>Package 1 / Lot 3 - Design and Construction of Infrastructure &amp; Superstructure Works including electricfication, with four Lots, under INRAIL Project</t>
  </si>
  <si>
    <t>Package 1 / Lot 4 - Design and Construction of Infrastructure &amp; Superstructure Works including electricfication, with four Lots, under INRAIL Project</t>
  </si>
  <si>
    <t xml:space="preserve">Package 2 / Signalization, Telecommunication Works for the Entire INRAIL Project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</si>
</sst>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/mm/dd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i/>
      <sz val="10"/>
      <name val="Calibri"/>
      <family val="2"/>
      <scheme val="minor"/>
    </font>
    <font>
      <sz val="8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5">
    <xf numFmtId="0" fontId="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15" fillId="20" borderId="8" applyNumberFormat="0" applyAlignment="0" applyProtection="0"/>
    <xf numFmtId="0" fontId="15" fillId="20" borderId="8" applyNumberForma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</cellStyleXfs>
  <cellXfs count="69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4" fontId="19" fillId="0" borderId="10" xfId="0" applyNumberFormat="1" applyFont="1" applyBorder="1" applyAlignment="1">
      <alignment vertical="center" wrapText="1"/>
    </xf>
    <xf numFmtId="164" fontId="19" fillId="0" borderId="10" xfId="0" applyNumberFormat="1" applyFont="1" applyBorder="1" applyAlignment="1">
      <alignment vertical="center" wrapText="1"/>
    </xf>
    <xf numFmtId="0" fontId="19" fillId="24" borderId="0" xfId="0" applyFont="1" applyFill="1" applyAlignment="1">
      <alignment vertical="center" wrapText="1"/>
    </xf>
    <xf numFmtId="0" fontId="19" fillId="24" borderId="0" xfId="0" applyFont="1" applyFill="1" applyAlignment="1">
      <alignment horizontal="center" vertical="center" wrapText="1"/>
    </xf>
    <xf numFmtId="0" fontId="19" fillId="25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2" fillId="24" borderId="10" xfId="0" applyFont="1" applyFill="1" applyBorder="1" applyAlignment="1">
      <alignment horizontal="center" vertical="center" wrapText="1"/>
    </xf>
    <xf numFmtId="0" fontId="22" fillId="25" borderId="13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14" fontId="19" fillId="0" borderId="10" xfId="0" applyNumberFormat="1" applyFont="1" applyBorder="1" applyAlignment="1">
      <alignment vertical="center" wrapText="1"/>
    </xf>
    <xf numFmtId="14" fontId="19" fillId="0" borderId="24" xfId="0" applyNumberFormat="1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19" fillId="0" borderId="0" xfId="0" applyFont="1"/>
    <xf numFmtId="0" fontId="19" fillId="0" borderId="21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14" fontId="19" fillId="0" borderId="22" xfId="0" applyNumberFormat="1" applyFont="1" applyBorder="1" applyAlignment="1">
      <alignment vertical="center" wrapText="1"/>
    </xf>
    <xf numFmtId="14" fontId="19" fillId="0" borderId="22" xfId="0" applyNumberFormat="1" applyFont="1" applyBorder="1" applyAlignment="1">
      <alignment horizontal="right" vertical="center" wrapText="1"/>
    </xf>
    <xf numFmtId="0" fontId="19" fillId="0" borderId="23" xfId="0" applyFont="1" applyBorder="1" applyAlignment="1">
      <alignment vertical="center" wrapText="1"/>
    </xf>
    <xf numFmtId="14" fontId="19" fillId="0" borderId="23" xfId="0" applyNumberFormat="1" applyFont="1" applyBorder="1" applyAlignment="1">
      <alignment vertical="center" wrapText="1"/>
    </xf>
    <xf numFmtId="14" fontId="19" fillId="0" borderId="23" xfId="0" applyNumberFormat="1" applyFont="1" applyBorder="1" applyAlignment="1">
      <alignment horizontal="right" vertical="center" wrapText="1"/>
    </xf>
    <xf numFmtId="14" fontId="19" fillId="0" borderId="23" xfId="0" applyNumberFormat="1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14" fontId="19" fillId="0" borderId="25" xfId="0" applyNumberFormat="1" applyFont="1" applyBorder="1" applyAlignment="1">
      <alignment vertical="center" wrapText="1"/>
    </xf>
    <xf numFmtId="0" fontId="19" fillId="0" borderId="25" xfId="0" applyFont="1" applyBorder="1" applyAlignment="1">
      <alignment horizontal="center" vertical="center" wrapText="1"/>
    </xf>
    <xf numFmtId="14" fontId="19" fillId="0" borderId="25" xfId="0" applyNumberFormat="1" applyFont="1" applyBorder="1" applyAlignment="1">
      <alignment horizontal="right" vertical="center" wrapText="1"/>
    </xf>
    <xf numFmtId="14" fontId="19" fillId="0" borderId="25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9" fillId="0" borderId="22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0" fontId="30" fillId="0" borderId="25" xfId="0" applyFont="1" applyBorder="1" applyAlignment="1">
      <alignment vertical="center" wrapText="1"/>
    </xf>
    <xf numFmtId="14" fontId="30" fillId="0" borderId="22" xfId="0" applyNumberFormat="1" applyFont="1" applyBorder="1" applyAlignment="1">
      <alignment vertical="center" wrapText="1"/>
    </xf>
    <xf numFmtId="14" fontId="30" fillId="0" borderId="23" xfId="0" applyNumberFormat="1" applyFont="1" applyBorder="1" applyAlignment="1">
      <alignment vertical="center" wrapText="1"/>
    </xf>
    <xf numFmtId="14" fontId="30" fillId="0" borderId="25" xfId="0" applyNumberFormat="1" applyFont="1" applyBorder="1" applyAlignment="1">
      <alignment vertical="center" wrapText="1"/>
    </xf>
    <xf numFmtId="0" fontId="30" fillId="0" borderId="23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2" fillId="24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2" fillId="24" borderId="19" xfId="0" applyFont="1" applyFill="1" applyBorder="1" applyAlignment="1">
      <alignment horizontal="center" vertical="center" wrapText="1"/>
    </xf>
    <xf numFmtId="0" fontId="22" fillId="24" borderId="20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24" borderId="12" xfId="0" applyFont="1" applyFill="1" applyBorder="1" applyAlignment="1">
      <alignment horizontal="center" vertical="center" wrapText="1"/>
    </xf>
    <xf numFmtId="0" fontId="22" fillId="24" borderId="11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24" borderId="14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15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1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 wrapText="1"/>
    </xf>
    <xf numFmtId="0" fontId="22" fillId="25" borderId="17" xfId="0" applyFont="1" applyFill="1" applyBorder="1" applyAlignment="1">
      <alignment horizontal="center" vertical="center" wrapText="1"/>
    </xf>
    <xf numFmtId="0" fontId="22" fillId="25" borderId="18" xfId="0" applyFont="1" applyFill="1" applyBorder="1" applyAlignment="1">
      <alignment horizontal="center" vertical="center" wrapText="1"/>
    </xf>
    <xf numFmtId="0" fontId="22" fillId="25" borderId="13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3" fillId="25" borderId="12" xfId="0" applyFont="1" applyFill="1" applyBorder="1" applyAlignment="1">
      <alignment horizontal="center" vertical="center" wrapText="1"/>
    </xf>
    <xf numFmtId="0" fontId="23" fillId="25" borderId="14" xfId="0" applyFont="1" applyFill="1" applyBorder="1" applyAlignment="1">
      <alignment horizontal="center" vertical="center" wrapText="1"/>
    </xf>
  </cellXfs>
  <cellStyles count="135">
    <cellStyle name="20% - Accent1 2" xfId="6" xr:uid="{00000000-0005-0000-0000-000006000000}"/>
    <cellStyle name="20% - Accent1 3" xfId="7" xr:uid="{00000000-0005-0000-0000-000007000000}"/>
    <cellStyle name="20% - Accent1 4" xfId="8" xr:uid="{00000000-0005-0000-0000-000008000000}"/>
    <cellStyle name="20% - Accent2 2" xfId="9" xr:uid="{00000000-0005-0000-0000-000009000000}"/>
    <cellStyle name="20% - Accent2 3" xfId="10" xr:uid="{00000000-0005-0000-0000-00000A000000}"/>
    <cellStyle name="20% - Accent2 4" xfId="11" xr:uid="{00000000-0005-0000-0000-00000B000000}"/>
    <cellStyle name="20% - Accent3 2" xfId="12" xr:uid="{00000000-0005-0000-0000-00000C000000}"/>
    <cellStyle name="20% - Accent3 3" xfId="13" xr:uid="{00000000-0005-0000-0000-00000D000000}"/>
    <cellStyle name="20% - Accent3 4" xfId="14" xr:uid="{00000000-0005-0000-0000-00000E000000}"/>
    <cellStyle name="20% - Accent4 2" xfId="15" xr:uid="{00000000-0005-0000-0000-00000F000000}"/>
    <cellStyle name="20% - Accent4 3" xfId="16" xr:uid="{00000000-0005-0000-0000-000010000000}"/>
    <cellStyle name="20% - Accent4 4" xfId="17" xr:uid="{00000000-0005-0000-0000-000011000000}"/>
    <cellStyle name="20% - Accent5 2" xfId="18" xr:uid="{00000000-0005-0000-0000-000012000000}"/>
    <cellStyle name="20% - Accent5 3" xfId="19" xr:uid="{00000000-0005-0000-0000-000013000000}"/>
    <cellStyle name="20% - Accent5 4" xfId="20" xr:uid="{00000000-0005-0000-0000-000014000000}"/>
    <cellStyle name="20% - Accent6 2" xfId="21" xr:uid="{00000000-0005-0000-0000-000015000000}"/>
    <cellStyle name="20% - Accent6 3" xfId="22" xr:uid="{00000000-0005-0000-0000-000016000000}"/>
    <cellStyle name="20% - Accent6 4" xfId="23" xr:uid="{00000000-0005-0000-0000-000017000000}"/>
    <cellStyle name="40% - Accent1 2" xfId="24" xr:uid="{00000000-0005-0000-0000-000018000000}"/>
    <cellStyle name="40% - Accent1 3" xfId="25" xr:uid="{00000000-0005-0000-0000-000019000000}"/>
    <cellStyle name="40% - Accent1 4" xfId="26" xr:uid="{00000000-0005-0000-0000-00001A000000}"/>
    <cellStyle name="40% - Accent2 2" xfId="27" xr:uid="{00000000-0005-0000-0000-00001B000000}"/>
    <cellStyle name="40% - Accent2 3" xfId="28" xr:uid="{00000000-0005-0000-0000-00001C000000}"/>
    <cellStyle name="40% - Accent2 4" xfId="29" xr:uid="{00000000-0005-0000-0000-00001D000000}"/>
    <cellStyle name="40% - Accent3 2" xfId="30" xr:uid="{00000000-0005-0000-0000-00001E000000}"/>
    <cellStyle name="40% - Accent3 3" xfId="31" xr:uid="{00000000-0005-0000-0000-00001F000000}"/>
    <cellStyle name="40% - Accent3 4" xfId="32" xr:uid="{00000000-0005-0000-0000-000020000000}"/>
    <cellStyle name="40% - Accent4 2" xfId="33" xr:uid="{00000000-0005-0000-0000-000021000000}"/>
    <cellStyle name="40% - Accent4 3" xfId="34" xr:uid="{00000000-0005-0000-0000-000022000000}"/>
    <cellStyle name="40% - Accent4 4" xfId="35" xr:uid="{00000000-0005-0000-0000-000023000000}"/>
    <cellStyle name="40% - Accent5 2" xfId="36" xr:uid="{00000000-0005-0000-0000-000024000000}"/>
    <cellStyle name="40% - Accent5 3" xfId="37" xr:uid="{00000000-0005-0000-0000-000025000000}"/>
    <cellStyle name="40% - Accent5 4" xfId="38" xr:uid="{00000000-0005-0000-0000-000026000000}"/>
    <cellStyle name="40% - Accent6 2" xfId="39" xr:uid="{00000000-0005-0000-0000-000027000000}"/>
    <cellStyle name="40% - Accent6 3" xfId="40" xr:uid="{00000000-0005-0000-0000-000028000000}"/>
    <cellStyle name="40% - Accent6 4" xfId="41" xr:uid="{00000000-0005-0000-0000-000029000000}"/>
    <cellStyle name="60% - Accent1 2" xfId="42" xr:uid="{00000000-0005-0000-0000-00002A000000}"/>
    <cellStyle name="60% - Accent1 3" xfId="43" xr:uid="{00000000-0005-0000-0000-00002B000000}"/>
    <cellStyle name="60% - Accent1 4" xfId="44" xr:uid="{00000000-0005-0000-0000-00002C000000}"/>
    <cellStyle name="60% - Accent2 2" xfId="45" xr:uid="{00000000-0005-0000-0000-00002D000000}"/>
    <cellStyle name="60% - Accent2 3" xfId="46" xr:uid="{00000000-0005-0000-0000-00002E000000}"/>
    <cellStyle name="60% - Accent2 4" xfId="47" xr:uid="{00000000-0005-0000-0000-00002F000000}"/>
    <cellStyle name="60% - Accent3 2" xfId="48" xr:uid="{00000000-0005-0000-0000-000030000000}"/>
    <cellStyle name="60% - Accent3 3" xfId="49" xr:uid="{00000000-0005-0000-0000-000031000000}"/>
    <cellStyle name="60% - Accent3 4" xfId="50" xr:uid="{00000000-0005-0000-0000-000032000000}"/>
    <cellStyle name="60% - Accent4 2" xfId="51" xr:uid="{00000000-0005-0000-0000-000033000000}"/>
    <cellStyle name="60% - Accent4 3" xfId="52" xr:uid="{00000000-0005-0000-0000-000034000000}"/>
    <cellStyle name="60% - Accent4 4" xfId="53" xr:uid="{00000000-0005-0000-0000-000035000000}"/>
    <cellStyle name="60% - Accent5 2" xfId="54" xr:uid="{00000000-0005-0000-0000-000036000000}"/>
    <cellStyle name="60% - Accent5 3" xfId="55" xr:uid="{00000000-0005-0000-0000-000037000000}"/>
    <cellStyle name="60% - Accent5 4" xfId="56" xr:uid="{00000000-0005-0000-0000-000038000000}"/>
    <cellStyle name="60% - Accent6 2" xfId="57" xr:uid="{00000000-0005-0000-0000-000039000000}"/>
    <cellStyle name="60% - Accent6 3" xfId="58" xr:uid="{00000000-0005-0000-0000-00003A000000}"/>
    <cellStyle name="60% - Accent6 4" xfId="59" xr:uid="{00000000-0005-0000-0000-00003B000000}"/>
    <cellStyle name="Accent1 2" xfId="60" xr:uid="{00000000-0005-0000-0000-00003C000000}"/>
    <cellStyle name="Accent1 3" xfId="61" xr:uid="{00000000-0005-0000-0000-00003D000000}"/>
    <cellStyle name="Accent1 4" xfId="62" xr:uid="{00000000-0005-0000-0000-00003E000000}"/>
    <cellStyle name="Accent2 2" xfId="63" xr:uid="{00000000-0005-0000-0000-00003F000000}"/>
    <cellStyle name="Accent2 3" xfId="64" xr:uid="{00000000-0005-0000-0000-000040000000}"/>
    <cellStyle name="Accent2 4" xfId="65" xr:uid="{00000000-0005-0000-0000-000041000000}"/>
    <cellStyle name="Accent3 2" xfId="66" xr:uid="{00000000-0005-0000-0000-000042000000}"/>
    <cellStyle name="Accent3 3" xfId="67" xr:uid="{00000000-0005-0000-0000-000043000000}"/>
    <cellStyle name="Accent3 4" xfId="68" xr:uid="{00000000-0005-0000-0000-000044000000}"/>
    <cellStyle name="Accent4 2" xfId="69" xr:uid="{00000000-0005-0000-0000-000045000000}"/>
    <cellStyle name="Accent4 3" xfId="70" xr:uid="{00000000-0005-0000-0000-000046000000}"/>
    <cellStyle name="Accent4 4" xfId="71" xr:uid="{00000000-0005-0000-0000-000047000000}"/>
    <cellStyle name="Accent5 2" xfId="72" xr:uid="{00000000-0005-0000-0000-000048000000}"/>
    <cellStyle name="Accent5 3" xfId="73" xr:uid="{00000000-0005-0000-0000-000049000000}"/>
    <cellStyle name="Accent5 4" xfId="74" xr:uid="{00000000-0005-0000-0000-00004A000000}"/>
    <cellStyle name="Accent6 2" xfId="75" xr:uid="{00000000-0005-0000-0000-00004B000000}"/>
    <cellStyle name="Accent6 3" xfId="76" xr:uid="{00000000-0005-0000-0000-00004C000000}"/>
    <cellStyle name="Accent6 4" xfId="77" xr:uid="{00000000-0005-0000-0000-00004D000000}"/>
    <cellStyle name="Bad 2" xfId="78" xr:uid="{00000000-0005-0000-0000-00004E000000}"/>
    <cellStyle name="Bad 3" xfId="79" xr:uid="{00000000-0005-0000-0000-00004F000000}"/>
    <cellStyle name="Bad 4" xfId="80" xr:uid="{00000000-0005-0000-0000-000050000000}"/>
    <cellStyle name="Calculation 2" xfId="81" xr:uid="{00000000-0005-0000-0000-000051000000}"/>
    <cellStyle name="Calculation 3" xfId="82" xr:uid="{00000000-0005-0000-0000-000052000000}"/>
    <cellStyle name="Calculation 4" xfId="83" xr:uid="{00000000-0005-0000-0000-000053000000}"/>
    <cellStyle name="Check Cell 2" xfId="84" xr:uid="{00000000-0005-0000-0000-000054000000}"/>
    <cellStyle name="Check Cell 3" xfId="85" xr:uid="{00000000-0005-0000-0000-000055000000}"/>
    <cellStyle name="Check Cell 4" xfId="86" xr:uid="{00000000-0005-0000-0000-000056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planatory Text 2" xfId="87" xr:uid="{00000000-0005-0000-0000-000057000000}"/>
    <cellStyle name="Explanatory Text 3" xfId="88" xr:uid="{00000000-0005-0000-0000-000058000000}"/>
    <cellStyle name="Explanatory Text 4" xfId="89" xr:uid="{00000000-0005-0000-0000-000059000000}"/>
    <cellStyle name="Good 2" xfId="90" xr:uid="{00000000-0005-0000-0000-00005A000000}"/>
    <cellStyle name="Good 3" xfId="91" xr:uid="{00000000-0005-0000-0000-00005B000000}"/>
    <cellStyle name="Good 4" xfId="92" xr:uid="{00000000-0005-0000-0000-00005C000000}"/>
    <cellStyle name="Heading 1 2" xfId="93" xr:uid="{00000000-0005-0000-0000-00005D000000}"/>
    <cellStyle name="Heading 1 3" xfId="94" xr:uid="{00000000-0005-0000-0000-00005E000000}"/>
    <cellStyle name="Heading 1 4" xfId="95" xr:uid="{00000000-0005-0000-0000-00005F000000}"/>
    <cellStyle name="Heading 2 2" xfId="96" xr:uid="{00000000-0005-0000-0000-000060000000}"/>
    <cellStyle name="Heading 2 3" xfId="97" xr:uid="{00000000-0005-0000-0000-000061000000}"/>
    <cellStyle name="Heading 2 4" xfId="98" xr:uid="{00000000-0005-0000-0000-000062000000}"/>
    <cellStyle name="Heading 3 2" xfId="99" xr:uid="{00000000-0005-0000-0000-000063000000}"/>
    <cellStyle name="Heading 3 3" xfId="100" xr:uid="{00000000-0005-0000-0000-000064000000}"/>
    <cellStyle name="Heading 3 4" xfId="101" xr:uid="{00000000-0005-0000-0000-000065000000}"/>
    <cellStyle name="Heading 4 2" xfId="102" xr:uid="{00000000-0005-0000-0000-000066000000}"/>
    <cellStyle name="Heading 4 3" xfId="103" xr:uid="{00000000-0005-0000-0000-000067000000}"/>
    <cellStyle name="Heading 4 4" xfId="104" xr:uid="{00000000-0005-0000-0000-000068000000}"/>
    <cellStyle name="Input 2" xfId="105" xr:uid="{00000000-0005-0000-0000-000069000000}"/>
    <cellStyle name="Input 3" xfId="106" xr:uid="{00000000-0005-0000-0000-00006A000000}"/>
    <cellStyle name="Input 4" xfId="107" xr:uid="{00000000-0005-0000-0000-00006B000000}"/>
    <cellStyle name="Linked Cell 2" xfId="108" xr:uid="{00000000-0005-0000-0000-00006C000000}"/>
    <cellStyle name="Linked Cell 3" xfId="109" xr:uid="{00000000-0005-0000-0000-00006D000000}"/>
    <cellStyle name="Linked Cell 4" xfId="110" xr:uid="{00000000-0005-0000-0000-00006E000000}"/>
    <cellStyle name="Neutral 2" xfId="111" xr:uid="{00000000-0005-0000-0000-00006F000000}"/>
    <cellStyle name="Neutral 3" xfId="112" xr:uid="{00000000-0005-0000-0000-000070000000}"/>
    <cellStyle name="Neutral 4" xfId="113" xr:uid="{00000000-0005-0000-0000-000071000000}"/>
    <cellStyle name="Normal" xfId="0" builtinId="0"/>
    <cellStyle name="Normal 2" xfId="134" xr:uid="{00000000-0005-0000-0000-000086000000}"/>
    <cellStyle name="Normal 2 2" xfId="114" xr:uid="{00000000-0005-0000-0000-000072000000}"/>
    <cellStyle name="Normal 2 3" xfId="115" xr:uid="{00000000-0005-0000-0000-000073000000}"/>
    <cellStyle name="Normal 2 4" xfId="116" xr:uid="{00000000-0005-0000-0000-000074000000}"/>
    <cellStyle name="Normal 3" xfId="117" xr:uid="{00000000-0005-0000-0000-000075000000}"/>
    <cellStyle name="Normal 4" xfId="118" xr:uid="{00000000-0005-0000-0000-000076000000}"/>
    <cellStyle name="Note 2" xfId="119" xr:uid="{00000000-0005-0000-0000-000077000000}"/>
    <cellStyle name="Note 3" xfId="120" xr:uid="{00000000-0005-0000-0000-000078000000}"/>
    <cellStyle name="Note 4" xfId="121" xr:uid="{00000000-0005-0000-0000-000079000000}"/>
    <cellStyle name="Output 2" xfId="122" xr:uid="{00000000-0005-0000-0000-00007A000000}"/>
    <cellStyle name="Output 3" xfId="123" xr:uid="{00000000-0005-0000-0000-00007B000000}"/>
    <cellStyle name="Output 4" xfId="124" xr:uid="{00000000-0005-0000-0000-00007C000000}"/>
    <cellStyle name="Percent" xfId="1" xr:uid="{00000000-0005-0000-0000-000001000000}"/>
    <cellStyle name="Title 2" xfId="125" xr:uid="{00000000-0005-0000-0000-00007D000000}"/>
    <cellStyle name="Title 3" xfId="126" xr:uid="{00000000-0005-0000-0000-00007E000000}"/>
    <cellStyle name="Title 4" xfId="127" xr:uid="{00000000-0005-0000-0000-00007F000000}"/>
    <cellStyle name="Total 2" xfId="128" xr:uid="{00000000-0005-0000-0000-000080000000}"/>
    <cellStyle name="Total 3" xfId="129" xr:uid="{00000000-0005-0000-0000-000081000000}"/>
    <cellStyle name="Total 4" xfId="130" xr:uid="{00000000-0005-0000-0000-000082000000}"/>
    <cellStyle name="Warning Text 2" xfId="131" xr:uid="{00000000-0005-0000-0000-000083000000}"/>
    <cellStyle name="Warning Text 3" xfId="132" xr:uid="{00000000-0005-0000-0000-000084000000}"/>
    <cellStyle name="Warning Text 4" xfId="133" xr:uid="{00000000-0005-0000-0000-00008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F14"/>
  <sheetViews>
    <sheetView tabSelected="1" topLeftCell="A4" zoomScale="110" zoomScaleNormal="110" workbookViewId="0">
      <selection activeCell="B8" sqref="B8:B9"/>
    </sheetView>
  </sheetViews>
  <sheetFormatPr defaultColWidth="9.1796875" defaultRowHeight="13" x14ac:dyDescent="0.3"/>
  <cols>
    <col min="1" max="1" width="13.81640625" style="18" customWidth="1"/>
    <col min="2" max="2" width="38.26953125" style="18" customWidth="1"/>
    <col min="3" max="3" width="19.453125" style="18" customWidth="1"/>
    <col min="4" max="4" width="20" style="18" customWidth="1"/>
    <col min="5" max="5" width="14.81640625" style="18" customWidth="1"/>
    <col min="6" max="6" width="12" style="18" customWidth="1"/>
    <col min="7" max="7" width="10.81640625" style="18" customWidth="1"/>
    <col min="8" max="8" width="10.7265625" style="18" customWidth="1"/>
    <col min="9" max="9" width="13.1796875" style="18" customWidth="1"/>
    <col min="10" max="10" width="12.81640625" style="18" customWidth="1"/>
    <col min="11" max="11" width="13.453125" style="18" customWidth="1"/>
    <col min="12" max="12" width="13.1796875" style="18" customWidth="1"/>
    <col min="13" max="13" width="13.54296875" style="18" customWidth="1"/>
    <col min="14" max="14" width="11.7265625" style="18" customWidth="1"/>
    <col min="15" max="15" width="12.54296875" style="18" customWidth="1"/>
    <col min="16" max="16" width="10.54296875" style="18" customWidth="1"/>
    <col min="17" max="17" width="14.54296875" style="18" customWidth="1"/>
    <col min="18" max="18" width="14.453125" style="18" customWidth="1"/>
    <col min="19" max="19" width="14.81640625" style="18" customWidth="1"/>
    <col min="20" max="20" width="14.453125" style="18" customWidth="1"/>
    <col min="21" max="21" width="12.54296875" style="18" customWidth="1"/>
    <col min="22" max="22" width="14.81640625" style="18" customWidth="1"/>
    <col min="23" max="23" width="11.54296875" style="18" customWidth="1"/>
    <col min="24" max="24" width="12.7265625" style="18" customWidth="1"/>
    <col min="25" max="25" width="14.54296875" style="18" customWidth="1"/>
    <col min="26" max="26" width="12.54296875" style="18" customWidth="1"/>
    <col min="27" max="27" width="13" style="18" customWidth="1"/>
    <col min="28" max="28" width="14.7265625" style="18" customWidth="1"/>
    <col min="29" max="29" width="13.1796875" style="18" customWidth="1"/>
    <col min="30" max="16384" width="9.1796875" style="18"/>
  </cols>
  <sheetData>
    <row r="2" spans="1:58" ht="27" customHeight="1" x14ac:dyDescent="0.3">
      <c r="A2" s="32" t="s">
        <v>38</v>
      </c>
    </row>
    <row r="3" spans="1:58" s="1" customFormat="1" ht="32.25" customHeight="1" x14ac:dyDescent="0.25">
      <c r="A3" s="32" t="s">
        <v>69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58" s="1" customFormat="1" ht="32.25" customHeight="1" x14ac:dyDescent="0.25">
      <c r="A4" s="44" t="s">
        <v>48</v>
      </c>
      <c r="B4" s="44"/>
      <c r="C4" s="44"/>
      <c r="D4" s="44"/>
      <c r="E4" s="44"/>
      <c r="F4" s="4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58" s="1" customFormat="1" ht="32.25" customHeight="1" x14ac:dyDescent="0.25">
      <c r="A5" s="34" t="s">
        <v>66</v>
      </c>
      <c r="B5" s="34"/>
      <c r="C5" s="34"/>
      <c r="D5" s="32"/>
      <c r="E5" s="32"/>
      <c r="F5" s="32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58" s="1" customFormat="1" ht="32.25" customHeight="1" x14ac:dyDescent="0.25">
      <c r="A6" s="34" t="s">
        <v>40</v>
      </c>
      <c r="B6" s="34"/>
      <c r="C6" s="34"/>
      <c r="D6" s="32"/>
      <c r="E6" s="32"/>
      <c r="F6" s="32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58" s="17" customFormat="1" ht="32.2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"/>
      <c r="AE7" s="1"/>
      <c r="AF7" s="1"/>
    </row>
    <row r="8" spans="1:58" s="6" customFormat="1" ht="56.25" customHeight="1" x14ac:dyDescent="0.25">
      <c r="A8" s="45" t="s">
        <v>39</v>
      </c>
      <c r="B8" s="47" t="s">
        <v>10</v>
      </c>
      <c r="C8" s="49" t="s">
        <v>12</v>
      </c>
      <c r="D8" s="49" t="s">
        <v>3</v>
      </c>
      <c r="E8" s="49" t="s">
        <v>9</v>
      </c>
      <c r="F8" s="45" t="s">
        <v>67</v>
      </c>
      <c r="G8" s="45" t="s">
        <v>6</v>
      </c>
      <c r="H8" s="52" t="s">
        <v>37</v>
      </c>
      <c r="I8" s="54"/>
      <c r="J8" s="52" t="s">
        <v>14</v>
      </c>
      <c r="K8" s="54"/>
      <c r="L8" s="52" t="s">
        <v>36</v>
      </c>
      <c r="M8" s="54"/>
      <c r="N8" s="52" t="s">
        <v>15</v>
      </c>
      <c r="O8" s="53"/>
      <c r="P8" s="45" t="s">
        <v>16</v>
      </c>
      <c r="Q8" s="45"/>
      <c r="R8" s="45" t="s">
        <v>17</v>
      </c>
      <c r="S8" s="45"/>
      <c r="T8" s="45" t="s">
        <v>11</v>
      </c>
      <c r="U8" s="45"/>
      <c r="V8" s="52" t="s">
        <v>18</v>
      </c>
      <c r="W8" s="54"/>
      <c r="X8" s="52" t="s">
        <v>19</v>
      </c>
      <c r="Y8" s="53"/>
      <c r="Z8" s="45" t="s">
        <v>20</v>
      </c>
      <c r="AA8" s="45"/>
      <c r="AB8" s="45" t="s">
        <v>21</v>
      </c>
      <c r="AC8" s="4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s="5" customFormat="1" ht="37.5" customHeight="1" x14ac:dyDescent="0.25">
      <c r="A9" s="46"/>
      <c r="B9" s="48"/>
      <c r="C9" s="50"/>
      <c r="D9" s="51"/>
      <c r="E9" s="50"/>
      <c r="F9" s="45"/>
      <c r="G9" s="45"/>
      <c r="H9" s="10" t="s">
        <v>0</v>
      </c>
      <c r="I9" s="10" t="s">
        <v>1</v>
      </c>
      <c r="J9" s="10" t="s">
        <v>0</v>
      </c>
      <c r="K9" s="10" t="s">
        <v>1</v>
      </c>
      <c r="L9" s="10" t="s">
        <v>0</v>
      </c>
      <c r="M9" s="10" t="s">
        <v>1</v>
      </c>
      <c r="N9" s="10" t="s">
        <v>0</v>
      </c>
      <c r="O9" s="10" t="s">
        <v>1</v>
      </c>
      <c r="P9" s="10" t="s">
        <v>0</v>
      </c>
      <c r="Q9" s="10" t="s">
        <v>1</v>
      </c>
      <c r="R9" s="10" t="s">
        <v>0</v>
      </c>
      <c r="S9" s="10" t="s">
        <v>1</v>
      </c>
      <c r="T9" s="10" t="s">
        <v>0</v>
      </c>
      <c r="U9" s="10" t="s">
        <v>1</v>
      </c>
      <c r="V9" s="10" t="s">
        <v>0</v>
      </c>
      <c r="W9" s="10" t="s">
        <v>1</v>
      </c>
      <c r="X9" s="10" t="s">
        <v>0</v>
      </c>
      <c r="Y9" s="10" t="s">
        <v>1</v>
      </c>
      <c r="Z9" s="10" t="s">
        <v>0</v>
      </c>
      <c r="AA9" s="10" t="s">
        <v>1</v>
      </c>
      <c r="AB9" s="10" t="s">
        <v>0</v>
      </c>
      <c r="AC9" s="10" t="s">
        <v>1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s="1" customFormat="1" ht="54" customHeight="1" thickBot="1" x14ac:dyDescent="0.3">
      <c r="A10" s="19" t="s">
        <v>41</v>
      </c>
      <c r="B10" s="38" t="s">
        <v>73</v>
      </c>
      <c r="C10" s="37" t="s">
        <v>70</v>
      </c>
      <c r="D10" s="20" t="s">
        <v>47</v>
      </c>
      <c r="E10" s="38" t="s">
        <v>72</v>
      </c>
      <c r="F10" s="20" t="s">
        <v>44</v>
      </c>
      <c r="G10" s="20" t="s">
        <v>42</v>
      </c>
      <c r="H10" s="21">
        <v>45848</v>
      </c>
      <c r="I10" s="40">
        <v>45848</v>
      </c>
      <c r="J10" s="21">
        <v>45848</v>
      </c>
      <c r="K10" s="21">
        <v>46183</v>
      </c>
      <c r="L10" s="21">
        <v>46177</v>
      </c>
      <c r="M10" s="21">
        <v>46203</v>
      </c>
      <c r="N10" s="21">
        <f>O10-26</f>
        <v>46198</v>
      </c>
      <c r="O10" s="21">
        <v>46224</v>
      </c>
      <c r="P10" s="22"/>
      <c r="Q10" s="21">
        <v>46224</v>
      </c>
      <c r="R10" s="21"/>
      <c r="S10" s="21">
        <v>46309</v>
      </c>
      <c r="T10" s="21">
        <v>46341</v>
      </c>
      <c r="U10" s="21"/>
      <c r="V10" s="21">
        <v>46371</v>
      </c>
      <c r="W10" s="21"/>
      <c r="X10" s="21">
        <f>V10+15</f>
        <v>46386</v>
      </c>
      <c r="Y10" s="21"/>
      <c r="Z10" s="21">
        <v>46417</v>
      </c>
      <c r="AA10" s="21"/>
      <c r="AB10" s="21">
        <v>48944</v>
      </c>
      <c r="AC10" s="21"/>
    </row>
    <row r="11" spans="1:58" s="1" customFormat="1" ht="54" customHeight="1" thickBot="1" x14ac:dyDescent="0.3">
      <c r="A11" s="19" t="s">
        <v>41</v>
      </c>
      <c r="B11" s="38" t="s">
        <v>74</v>
      </c>
      <c r="C11" s="37" t="s">
        <v>70</v>
      </c>
      <c r="D11" s="20" t="s">
        <v>47</v>
      </c>
      <c r="E11" s="38" t="s">
        <v>72</v>
      </c>
      <c r="F11" s="20" t="s">
        <v>44</v>
      </c>
      <c r="G11" s="20" t="s">
        <v>42</v>
      </c>
      <c r="H11" s="21">
        <v>45848</v>
      </c>
      <c r="I11" s="40">
        <v>45848</v>
      </c>
      <c r="J11" s="21">
        <v>45848</v>
      </c>
      <c r="K11" s="21">
        <v>46183</v>
      </c>
      <c r="L11" s="21">
        <v>46177</v>
      </c>
      <c r="M11" s="21">
        <v>46203</v>
      </c>
      <c r="N11" s="21">
        <f>O11-26</f>
        <v>46198</v>
      </c>
      <c r="O11" s="21">
        <v>46224</v>
      </c>
      <c r="P11" s="21"/>
      <c r="Q11" s="21">
        <v>46224</v>
      </c>
      <c r="R11" s="21"/>
      <c r="S11" s="21">
        <v>46309</v>
      </c>
      <c r="T11" s="21">
        <v>46341</v>
      </c>
      <c r="U11" s="20"/>
      <c r="V11" s="21">
        <v>46371</v>
      </c>
      <c r="W11" s="20"/>
      <c r="X11" s="21">
        <v>46386</v>
      </c>
      <c r="Y11" s="20"/>
      <c r="Z11" s="21">
        <v>46417</v>
      </c>
      <c r="AA11" s="20"/>
      <c r="AB11" s="21">
        <v>48944</v>
      </c>
      <c r="AC11" s="20"/>
    </row>
    <row r="12" spans="1:58" s="1" customFormat="1" ht="54" customHeight="1" thickBot="1" x14ac:dyDescent="0.3">
      <c r="A12" s="23" t="s">
        <v>41</v>
      </c>
      <c r="B12" s="43" t="s">
        <v>75</v>
      </c>
      <c r="C12" s="37" t="s">
        <v>70</v>
      </c>
      <c r="D12" s="23" t="s">
        <v>47</v>
      </c>
      <c r="E12" s="38" t="s">
        <v>72</v>
      </c>
      <c r="F12" s="23" t="s">
        <v>44</v>
      </c>
      <c r="G12" s="23" t="s">
        <v>42</v>
      </c>
      <c r="H12" s="24">
        <v>45848</v>
      </c>
      <c r="I12" s="41">
        <v>45848</v>
      </c>
      <c r="J12" s="24">
        <v>45848</v>
      </c>
      <c r="K12" s="24">
        <v>46183</v>
      </c>
      <c r="L12" s="24">
        <v>46177</v>
      </c>
      <c r="M12" s="24">
        <v>46203</v>
      </c>
      <c r="N12" s="24">
        <f>O12-26</f>
        <v>46198</v>
      </c>
      <c r="O12" s="24">
        <v>46224</v>
      </c>
      <c r="P12" s="24"/>
      <c r="Q12" s="25">
        <v>46224</v>
      </c>
      <c r="R12" s="25"/>
      <c r="S12" s="25">
        <v>46309</v>
      </c>
      <c r="T12" s="25">
        <v>46341</v>
      </c>
      <c r="U12" s="26"/>
      <c r="V12" s="25">
        <v>46371</v>
      </c>
      <c r="W12" s="26"/>
      <c r="X12" s="25">
        <v>46386</v>
      </c>
      <c r="Y12" s="26"/>
      <c r="Z12" s="25">
        <v>46417</v>
      </c>
      <c r="AA12" s="26"/>
      <c r="AB12" s="25">
        <v>48944</v>
      </c>
      <c r="AC12" s="26"/>
    </row>
    <row r="13" spans="1:58" ht="58.5" customHeight="1" thickBot="1" x14ac:dyDescent="0.35">
      <c r="A13" s="23" t="s">
        <v>41</v>
      </c>
      <c r="B13" s="43" t="s">
        <v>76</v>
      </c>
      <c r="C13" s="37" t="s">
        <v>70</v>
      </c>
      <c r="D13" s="23" t="s">
        <v>47</v>
      </c>
      <c r="E13" s="38" t="s">
        <v>72</v>
      </c>
      <c r="F13" s="23" t="s">
        <v>44</v>
      </c>
      <c r="G13" s="23" t="s">
        <v>42</v>
      </c>
      <c r="H13" s="24">
        <v>45848</v>
      </c>
      <c r="I13" s="41">
        <v>45848</v>
      </c>
      <c r="J13" s="24">
        <v>45848</v>
      </c>
      <c r="K13" s="24">
        <v>46183</v>
      </c>
      <c r="L13" s="24">
        <v>46177</v>
      </c>
      <c r="M13" s="24">
        <v>46203</v>
      </c>
      <c r="N13" s="24">
        <f>O13-26</f>
        <v>46198</v>
      </c>
      <c r="O13" s="24">
        <v>46224</v>
      </c>
      <c r="P13" s="24"/>
      <c r="Q13" s="25">
        <v>46224</v>
      </c>
      <c r="R13" s="25"/>
      <c r="S13" s="25">
        <v>46309</v>
      </c>
      <c r="T13" s="25">
        <v>46341</v>
      </c>
      <c r="U13" s="26"/>
      <c r="V13" s="25">
        <v>46371</v>
      </c>
      <c r="W13" s="26"/>
      <c r="X13" s="25">
        <v>46386</v>
      </c>
      <c r="Y13" s="26"/>
      <c r="Z13" s="25">
        <v>46417</v>
      </c>
      <c r="AA13" s="26"/>
      <c r="AB13" s="25">
        <v>48944</v>
      </c>
      <c r="AC13" s="26"/>
    </row>
    <row r="14" spans="1:58" ht="46.5" customHeight="1" thickBot="1" x14ac:dyDescent="0.35">
      <c r="A14" s="27" t="s">
        <v>41</v>
      </c>
      <c r="B14" s="39" t="s">
        <v>77</v>
      </c>
      <c r="C14" s="27" t="s">
        <v>43</v>
      </c>
      <c r="D14" s="27" t="s">
        <v>68</v>
      </c>
      <c r="E14" s="39" t="s">
        <v>71</v>
      </c>
      <c r="F14" s="27" t="s">
        <v>44</v>
      </c>
      <c r="G14" s="27" t="s">
        <v>42</v>
      </c>
      <c r="H14" s="28">
        <v>45848</v>
      </c>
      <c r="I14" s="42">
        <v>45848</v>
      </c>
      <c r="J14" s="28">
        <v>45848</v>
      </c>
      <c r="K14" s="28">
        <v>46183</v>
      </c>
      <c r="L14" s="28">
        <v>46275</v>
      </c>
      <c r="M14" s="28"/>
      <c r="N14" s="28">
        <v>46310</v>
      </c>
      <c r="O14" s="28"/>
      <c r="P14" s="28">
        <v>46310</v>
      </c>
      <c r="Q14" s="29"/>
      <c r="R14" s="30">
        <f>P14+84</f>
        <v>46394</v>
      </c>
      <c r="S14" s="30" t="s">
        <v>68</v>
      </c>
      <c r="T14" s="30">
        <v>46433</v>
      </c>
      <c r="U14" s="31"/>
      <c r="V14" s="30">
        <v>46461</v>
      </c>
      <c r="W14" s="31"/>
      <c r="X14" s="30">
        <v>46476</v>
      </c>
      <c r="Y14" s="31"/>
      <c r="Z14" s="30">
        <v>46497</v>
      </c>
      <c r="AA14" s="31"/>
      <c r="AB14" s="30">
        <v>48944</v>
      </c>
      <c r="AC14" s="31"/>
    </row>
  </sheetData>
  <mergeCells count="19">
    <mergeCell ref="P8:Q8"/>
    <mergeCell ref="C8:C9"/>
    <mergeCell ref="Z8:AA8"/>
    <mergeCell ref="AB8:AC8"/>
    <mergeCell ref="R8:S8"/>
    <mergeCell ref="X8:Y8"/>
    <mergeCell ref="V8:W8"/>
    <mergeCell ref="T8:U8"/>
    <mergeCell ref="N8:O8"/>
    <mergeCell ref="J8:K8"/>
    <mergeCell ref="L8:M8"/>
    <mergeCell ref="G8:G9"/>
    <mergeCell ref="H8:I8"/>
    <mergeCell ref="A4:F4"/>
    <mergeCell ref="A8:A9"/>
    <mergeCell ref="B8:B9"/>
    <mergeCell ref="E8:E9"/>
    <mergeCell ref="D8:D9"/>
    <mergeCell ref="F8:F9"/>
  </mergeCells>
  <phoneticPr fontId="25" type="noConversion"/>
  <pageMargins left="0.7" right="0.7" top="0.75" bottom="0.75" header="0.3" footer="0.3"/>
  <pageSetup orientation="portrait" r:id="rId1"/>
  <headerFooter alignWithMargins="0">
    <oddHeader>&amp;R&amp;"Aptos"&amp;12&amp;K000000 *OFFICIAL USE ONLY&amp;1#_x000D_</oddHeader>
    <oddFooter>&amp;R_x000D_&amp;1#&amp;"Calibri"&amp;10&amp;K000000 Official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I14"/>
  <sheetViews>
    <sheetView zoomScale="110" zoomScaleNormal="110" workbookViewId="0">
      <selection activeCell="D1" sqref="D1:D1048576"/>
    </sheetView>
  </sheetViews>
  <sheetFormatPr defaultColWidth="9.1796875" defaultRowHeight="12.5" x14ac:dyDescent="0.25"/>
  <cols>
    <col min="1" max="1" width="24.1796875" customWidth="1"/>
    <col min="2" max="2" width="19.26953125" customWidth="1"/>
    <col min="3" max="3" width="15.81640625" customWidth="1"/>
    <col min="4" max="4" width="13.26953125" customWidth="1"/>
    <col min="5" max="5" width="16" customWidth="1"/>
    <col min="6" max="6" width="12.54296875" customWidth="1"/>
    <col min="7" max="7" width="10.54296875" customWidth="1"/>
    <col min="8" max="8" width="12.26953125" customWidth="1"/>
    <col min="9" max="9" width="14.7265625" customWidth="1"/>
    <col min="10" max="10" width="15" customWidth="1"/>
    <col min="11" max="11" width="15.26953125" customWidth="1"/>
    <col min="12" max="12" width="11.81640625" customWidth="1"/>
    <col min="13" max="13" width="15.26953125" customWidth="1"/>
    <col min="14" max="14" width="12.7265625" customWidth="1"/>
    <col min="15" max="15" width="15.1796875" customWidth="1"/>
    <col min="16" max="16" width="15.26953125" customWidth="1"/>
    <col min="17" max="17" width="14.81640625" customWidth="1"/>
    <col min="18" max="18" width="15.453125" customWidth="1"/>
    <col min="19" max="20" width="14.453125" customWidth="1"/>
    <col min="21" max="21" width="15.26953125" customWidth="1"/>
    <col min="22" max="24" width="14.453125" customWidth="1"/>
    <col min="25" max="28" width="14.54296875" customWidth="1"/>
    <col min="29" max="29" width="14.453125" customWidth="1"/>
    <col min="30" max="30" width="14.54296875" customWidth="1"/>
    <col min="31" max="31" width="14.81640625" customWidth="1"/>
    <col min="32" max="32" width="14.7265625" customWidth="1"/>
  </cols>
  <sheetData>
    <row r="1" spans="1:61" ht="16" thickBot="1" x14ac:dyDescent="0.4">
      <c r="A1" s="32" t="str">
        <f>'Works and Goods'!A2</f>
        <v>ANNUAL PROCUREMENT PLAN FOR FISCAL YEAR 2027 (July 1, 2026 - June 30, 2027)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61" ht="31.5" customHeight="1" x14ac:dyDescent="0.25">
      <c r="A2" s="58" t="s">
        <v>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</row>
    <row r="3" spans="1:61" ht="31.5" customHeight="1" x14ac:dyDescent="0.25">
      <c r="A3" s="44" t="s">
        <v>48</v>
      </c>
      <c r="B3" s="55"/>
      <c r="C3" s="55"/>
      <c r="D3" s="55"/>
      <c r="E3" s="55"/>
      <c r="F3" s="5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</row>
    <row r="4" spans="1:61" ht="31.5" customHeight="1" x14ac:dyDescent="0.25">
      <c r="A4" s="34" t="s">
        <v>66</v>
      </c>
      <c r="B4" s="34"/>
      <c r="C4" s="34"/>
      <c r="D4" s="32"/>
      <c r="E4" s="32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</row>
    <row r="5" spans="1:61" ht="31.5" customHeight="1" x14ac:dyDescent="0.25">
      <c r="A5" s="56" t="s">
        <v>40</v>
      </c>
      <c r="B5" s="57"/>
      <c r="C5" s="57"/>
      <c r="D5" s="36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</row>
    <row r="6" spans="1:61" s="9" customFormat="1" ht="27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 s="7" customFormat="1" ht="53.25" customHeight="1" x14ac:dyDescent="0.25">
      <c r="A7" s="63" t="s">
        <v>4</v>
      </c>
      <c r="B7" s="65" t="s">
        <v>12</v>
      </c>
      <c r="C7" s="65" t="s">
        <v>3</v>
      </c>
      <c r="D7" s="65" t="s">
        <v>8</v>
      </c>
      <c r="E7" s="60" t="s">
        <v>67</v>
      </c>
      <c r="F7" s="60" t="s">
        <v>6</v>
      </c>
      <c r="G7" s="60" t="s">
        <v>22</v>
      </c>
      <c r="H7" s="60"/>
      <c r="I7" s="60" t="s">
        <v>23</v>
      </c>
      <c r="J7" s="60"/>
      <c r="K7" s="60" t="s">
        <v>24</v>
      </c>
      <c r="L7" s="60"/>
      <c r="M7" s="60" t="s">
        <v>25</v>
      </c>
      <c r="N7" s="60"/>
      <c r="O7" s="60" t="s">
        <v>26</v>
      </c>
      <c r="P7" s="60"/>
      <c r="Q7" s="60" t="s">
        <v>27</v>
      </c>
      <c r="R7" s="60"/>
      <c r="S7" s="61" t="s">
        <v>28</v>
      </c>
      <c r="T7" s="62"/>
      <c r="U7" s="61" t="s">
        <v>29</v>
      </c>
      <c r="V7" s="62"/>
      <c r="W7" s="61" t="s">
        <v>5</v>
      </c>
      <c r="X7" s="62"/>
      <c r="Y7" s="61" t="s">
        <v>30</v>
      </c>
      <c r="Z7" s="62"/>
      <c r="AA7" s="61" t="s">
        <v>31</v>
      </c>
      <c r="AB7" s="68"/>
      <c r="AC7" s="60" t="s">
        <v>20</v>
      </c>
      <c r="AD7" s="60"/>
      <c r="AE7" s="60" t="s">
        <v>21</v>
      </c>
      <c r="AF7" s="60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 s="7" customFormat="1" ht="23.25" customHeight="1" x14ac:dyDescent="0.25">
      <c r="A8" s="64"/>
      <c r="B8" s="67"/>
      <c r="C8" s="66"/>
      <c r="D8" s="67"/>
      <c r="E8" s="60"/>
      <c r="F8" s="60"/>
      <c r="G8" s="12" t="s">
        <v>0</v>
      </c>
      <c r="H8" s="12" t="s">
        <v>1</v>
      </c>
      <c r="I8" s="12" t="s">
        <v>0</v>
      </c>
      <c r="J8" s="12" t="s">
        <v>1</v>
      </c>
      <c r="K8" s="12" t="s">
        <v>0</v>
      </c>
      <c r="L8" s="12" t="s">
        <v>1</v>
      </c>
      <c r="M8" s="12" t="s">
        <v>0</v>
      </c>
      <c r="N8" s="12" t="s">
        <v>1</v>
      </c>
      <c r="O8" s="12" t="s">
        <v>0</v>
      </c>
      <c r="P8" s="12" t="s">
        <v>1</v>
      </c>
      <c r="Q8" s="12" t="s">
        <v>0</v>
      </c>
      <c r="R8" s="12" t="s">
        <v>1</v>
      </c>
      <c r="S8" s="12" t="s">
        <v>0</v>
      </c>
      <c r="T8" s="12" t="s">
        <v>1</v>
      </c>
      <c r="U8" s="12" t="s">
        <v>0</v>
      </c>
      <c r="V8" s="12" t="s">
        <v>1</v>
      </c>
      <c r="W8" s="12" t="s">
        <v>0</v>
      </c>
      <c r="X8" s="12" t="s">
        <v>1</v>
      </c>
      <c r="Y8" s="12" t="s">
        <v>0</v>
      </c>
      <c r="Z8" s="12" t="s">
        <v>1</v>
      </c>
      <c r="AA8" s="12" t="s">
        <v>0</v>
      </c>
      <c r="AB8" s="12" t="s">
        <v>1</v>
      </c>
      <c r="AC8" s="12" t="s">
        <v>0</v>
      </c>
      <c r="AD8" s="12" t="s">
        <v>1</v>
      </c>
      <c r="AE8" s="12" t="s">
        <v>0</v>
      </c>
      <c r="AF8" s="12" t="s">
        <v>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 s="1" customFormat="1" ht="63" customHeight="1" x14ac:dyDescent="0.25">
      <c r="A9" s="2" t="s">
        <v>62</v>
      </c>
      <c r="B9" s="2" t="s">
        <v>45</v>
      </c>
      <c r="C9" s="2" t="s">
        <v>63</v>
      </c>
      <c r="D9" s="2" t="s">
        <v>46</v>
      </c>
      <c r="E9" s="2" t="s">
        <v>44</v>
      </c>
      <c r="F9" s="3" t="s">
        <v>42</v>
      </c>
      <c r="G9" s="14">
        <v>46114</v>
      </c>
      <c r="H9" s="14">
        <v>46114</v>
      </c>
      <c r="I9" s="14">
        <v>46118</v>
      </c>
      <c r="J9" s="14">
        <v>46121</v>
      </c>
      <c r="K9" s="14">
        <v>46240</v>
      </c>
      <c r="L9" s="14"/>
      <c r="M9" s="14">
        <v>46265</v>
      </c>
      <c r="N9" s="14"/>
      <c r="O9" s="14">
        <f t="shared" ref="O9:O10" si="0">M9+40</f>
        <v>46305</v>
      </c>
      <c r="P9" s="14"/>
      <c r="Q9" s="14">
        <v>46325</v>
      </c>
      <c r="R9" s="14"/>
      <c r="S9" s="14">
        <v>46341</v>
      </c>
      <c r="T9" s="14"/>
      <c r="U9" s="14">
        <v>46346</v>
      </c>
      <c r="V9" s="14"/>
      <c r="W9" s="14">
        <v>46361</v>
      </c>
      <c r="X9" s="14"/>
      <c r="Y9" s="14">
        <v>46366</v>
      </c>
      <c r="Z9" s="14"/>
      <c r="AA9" s="14">
        <v>46381</v>
      </c>
      <c r="AB9" s="14"/>
      <c r="AC9" s="14">
        <v>46397</v>
      </c>
      <c r="AD9" s="14"/>
      <c r="AE9" s="14">
        <v>48944</v>
      </c>
      <c r="AF9" s="14"/>
      <c r="AI9"/>
      <c r="AJ9"/>
      <c r="AK9"/>
      <c r="AL9"/>
      <c r="AM9"/>
      <c r="AN9"/>
      <c r="AO9"/>
      <c r="AP9"/>
    </row>
    <row r="10" spans="1:61" s="1" customFormat="1" ht="72" customHeight="1" x14ac:dyDescent="0.25">
      <c r="A10" s="2" t="s">
        <v>64</v>
      </c>
      <c r="B10" s="2" t="s">
        <v>45</v>
      </c>
      <c r="C10" s="2" t="s">
        <v>65</v>
      </c>
      <c r="D10" s="2" t="s">
        <v>46</v>
      </c>
      <c r="E10" s="2" t="s">
        <v>44</v>
      </c>
      <c r="F10" s="3" t="s">
        <v>42</v>
      </c>
      <c r="G10" s="14">
        <v>46115</v>
      </c>
      <c r="H10" s="14">
        <v>46113</v>
      </c>
      <c r="I10" s="14">
        <v>46118</v>
      </c>
      <c r="J10" s="14">
        <v>46128</v>
      </c>
      <c r="K10" s="14">
        <v>46240</v>
      </c>
      <c r="L10" s="14"/>
      <c r="M10" s="14">
        <v>46265</v>
      </c>
      <c r="N10" s="14"/>
      <c r="O10" s="14">
        <f t="shared" si="0"/>
        <v>46305</v>
      </c>
      <c r="P10" s="14"/>
      <c r="Q10" s="14">
        <v>46325</v>
      </c>
      <c r="R10" s="14"/>
      <c r="S10" s="14">
        <v>46341</v>
      </c>
      <c r="T10" s="14"/>
      <c r="U10" s="14">
        <v>46346</v>
      </c>
      <c r="V10" s="14"/>
      <c r="W10" s="14">
        <v>46361</v>
      </c>
      <c r="X10" s="14"/>
      <c r="Y10" s="14">
        <v>46366</v>
      </c>
      <c r="Z10" s="14"/>
      <c r="AA10" s="14">
        <v>46381</v>
      </c>
      <c r="AB10" s="14"/>
      <c r="AC10" s="14">
        <v>46397</v>
      </c>
      <c r="AD10" s="14"/>
      <c r="AE10" s="14">
        <v>48944</v>
      </c>
      <c r="AF10" s="14"/>
      <c r="AI10"/>
      <c r="AJ10"/>
      <c r="AK10"/>
      <c r="AL10"/>
      <c r="AM10"/>
      <c r="AN10"/>
      <c r="AO10"/>
      <c r="AP10"/>
    </row>
    <row r="11" spans="1:61" s="1" customFormat="1" ht="45.75" customHeight="1" x14ac:dyDescent="0.25">
      <c r="A11" s="2" t="s">
        <v>60</v>
      </c>
      <c r="B11" s="2" t="s">
        <v>45</v>
      </c>
      <c r="C11" s="2" t="s">
        <v>61</v>
      </c>
      <c r="D11" s="2" t="s">
        <v>46</v>
      </c>
      <c r="E11" s="2" t="s">
        <v>44</v>
      </c>
      <c r="F11" s="3" t="s">
        <v>42</v>
      </c>
      <c r="G11" s="14">
        <v>46115</v>
      </c>
      <c r="H11" s="14">
        <v>46115</v>
      </c>
      <c r="I11" s="14">
        <v>46118</v>
      </c>
      <c r="J11" s="14">
        <v>46129</v>
      </c>
      <c r="K11" s="14">
        <v>46240</v>
      </c>
      <c r="L11" s="14"/>
      <c r="M11" s="14">
        <v>46265</v>
      </c>
      <c r="N11" s="14"/>
      <c r="O11" s="14">
        <f>M11+40</f>
        <v>46305</v>
      </c>
      <c r="P11" s="14"/>
      <c r="Q11" s="14">
        <v>46325</v>
      </c>
      <c r="R11" s="14"/>
      <c r="S11" s="14">
        <v>46341</v>
      </c>
      <c r="T11" s="14"/>
      <c r="U11" s="14">
        <v>46346</v>
      </c>
      <c r="V11" s="14"/>
      <c r="W11" s="14">
        <v>46361</v>
      </c>
      <c r="X11" s="14"/>
      <c r="Y11" s="14">
        <v>46366</v>
      </c>
      <c r="Z11" s="14"/>
      <c r="AA11" s="14">
        <v>46381</v>
      </c>
      <c r="AB11" s="14"/>
      <c r="AC11" s="14">
        <v>46397</v>
      </c>
      <c r="AD11" s="14"/>
      <c r="AE11" s="14">
        <v>48944</v>
      </c>
      <c r="AF11" s="14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3" spans="1:61" x14ac:dyDescent="0.25">
      <c r="AE13" t="s">
        <v>68</v>
      </c>
    </row>
    <row r="14" spans="1:61" x14ac:dyDescent="0.25">
      <c r="O14">
        <f>O11-M11</f>
        <v>40</v>
      </c>
      <c r="AE14" t="s">
        <v>68</v>
      </c>
    </row>
  </sheetData>
  <mergeCells count="22">
    <mergeCell ref="E7:E8"/>
    <mergeCell ref="AA7:AB7"/>
    <mergeCell ref="K7:L7"/>
    <mergeCell ref="F7:F8"/>
    <mergeCell ref="G7:H7"/>
    <mergeCell ref="I7:J7"/>
    <mergeCell ref="W7:X7"/>
    <mergeCell ref="A3:F3"/>
    <mergeCell ref="A5:C5"/>
    <mergeCell ref="A2:AF2"/>
    <mergeCell ref="AE7:AF7"/>
    <mergeCell ref="M7:N7"/>
    <mergeCell ref="O7:P7"/>
    <mergeCell ref="U7:V7"/>
    <mergeCell ref="Q7:R7"/>
    <mergeCell ref="Y7:Z7"/>
    <mergeCell ref="AC7:AD7"/>
    <mergeCell ref="S7:T7"/>
    <mergeCell ref="A7:A8"/>
    <mergeCell ref="C7:C8"/>
    <mergeCell ref="D7:D8"/>
    <mergeCell ref="B7:B8"/>
  </mergeCells>
  <pageMargins left="0.7" right="0.7" top="0.75" bottom="0.75" header="0.3" footer="0.3"/>
  <pageSetup orientation="portrait" r:id="rId1"/>
  <headerFooter alignWithMargins="0">
    <oddHeader>&amp;R&amp;"Aptos"&amp;12&amp;K000000 *OFFICIAL USE ONLY&amp;1#_x000D_</oddHeader>
    <oddFooter>&amp;R_x000D_&amp;1#&amp;"Calibri"&amp;10&amp;K000000 Official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20"/>
  <sheetViews>
    <sheetView topLeftCell="A7" zoomScale="110" zoomScaleNormal="110" workbookViewId="0">
      <selection activeCell="E22" sqref="E22"/>
    </sheetView>
  </sheetViews>
  <sheetFormatPr defaultColWidth="18.7265625" defaultRowHeight="12.5" x14ac:dyDescent="0.25"/>
  <cols>
    <col min="1" max="1" width="28.453125" customWidth="1"/>
    <col min="2" max="2" width="21" customWidth="1"/>
    <col min="3" max="3" width="12.81640625" customWidth="1"/>
    <col min="4" max="4" width="17.26953125" customWidth="1"/>
    <col min="5" max="5" width="13" customWidth="1"/>
    <col min="6" max="6" width="12.81640625" customWidth="1"/>
    <col min="7" max="7" width="15.1796875" customWidth="1"/>
    <col min="8" max="8" width="15.54296875" customWidth="1"/>
    <col min="9" max="9" width="15.26953125" customWidth="1"/>
    <col min="10" max="10" width="12.26953125" customWidth="1"/>
    <col min="11" max="11" width="15.453125" customWidth="1"/>
    <col min="12" max="12" width="12" customWidth="1"/>
    <col min="14" max="14" width="13.81640625" customWidth="1"/>
    <col min="16" max="16" width="14.7265625" customWidth="1"/>
    <col min="18" max="18" width="12.7265625" customWidth="1"/>
    <col min="19" max="19" width="13.7265625" customWidth="1"/>
    <col min="20" max="20" width="13.81640625" customWidth="1"/>
    <col min="22" max="22" width="12.1796875" customWidth="1"/>
    <col min="23" max="23" width="13.7265625" customWidth="1"/>
    <col min="24" max="24" width="13.1796875" customWidth="1"/>
  </cols>
  <sheetData>
    <row r="1" spans="1:36" ht="25.5" customHeight="1" thickBot="1" x14ac:dyDescent="0.4">
      <c r="A1" s="32" t="str">
        <f>'Works and Goods'!A2</f>
        <v>ANNUAL PROCUREMENT PLAN FOR FISCAL YEAR 2027 (July 1, 2026 - June 30, 2027)</v>
      </c>
      <c r="B1" s="32"/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36" ht="27" customHeight="1" x14ac:dyDescent="0.25">
      <c r="A2" s="58" t="s">
        <v>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36" ht="27" customHeight="1" x14ac:dyDescent="0.25">
      <c r="A3" s="44" t="s">
        <v>48</v>
      </c>
      <c r="B3" s="55"/>
      <c r="C3" s="55"/>
      <c r="D3" s="55"/>
      <c r="E3" s="55"/>
      <c r="F3" s="5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36" ht="27" customHeight="1" x14ac:dyDescent="0.25">
      <c r="A4" s="34" t="s">
        <v>66</v>
      </c>
      <c r="B4" s="34"/>
      <c r="C4" s="34"/>
      <c r="D4" s="32"/>
      <c r="E4" s="32"/>
      <c r="F4" s="32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36" ht="27" customHeight="1" x14ac:dyDescent="0.25">
      <c r="A5" s="34" t="s">
        <v>40</v>
      </c>
      <c r="B5" s="34"/>
      <c r="C5" s="34"/>
      <c r="D5" s="32"/>
      <c r="E5" s="32"/>
      <c r="F5" s="32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36" s="9" customFormat="1" ht="29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36" s="1" customFormat="1" ht="44.25" customHeight="1" x14ac:dyDescent="0.25">
      <c r="A7" s="63" t="s">
        <v>4</v>
      </c>
      <c r="B7" s="65" t="s">
        <v>12</v>
      </c>
      <c r="C7" s="65" t="s">
        <v>3</v>
      </c>
      <c r="D7" s="65" t="s">
        <v>13</v>
      </c>
      <c r="E7" s="60" t="s">
        <v>67</v>
      </c>
      <c r="F7" s="60" t="s">
        <v>6</v>
      </c>
      <c r="G7" s="60" t="s">
        <v>22</v>
      </c>
      <c r="H7" s="60"/>
      <c r="I7" s="61" t="s">
        <v>23</v>
      </c>
      <c r="J7" s="62"/>
      <c r="K7" s="60" t="s">
        <v>32</v>
      </c>
      <c r="L7" s="60"/>
      <c r="M7" s="60" t="s">
        <v>33</v>
      </c>
      <c r="N7" s="60"/>
      <c r="O7" s="60" t="s">
        <v>34</v>
      </c>
      <c r="P7" s="60"/>
      <c r="Q7" s="61" t="s">
        <v>18</v>
      </c>
      <c r="R7" s="62"/>
      <c r="S7" s="61" t="s">
        <v>35</v>
      </c>
      <c r="T7" s="68"/>
      <c r="U7" s="60" t="s">
        <v>20</v>
      </c>
      <c r="V7" s="60"/>
      <c r="W7" s="60" t="s">
        <v>21</v>
      </c>
      <c r="X7" s="60"/>
    </row>
    <row r="8" spans="1:36" s="1" customFormat="1" ht="35.25" customHeight="1" x14ac:dyDescent="0.25">
      <c r="A8" s="64"/>
      <c r="B8" s="67"/>
      <c r="C8" s="66"/>
      <c r="D8" s="67"/>
      <c r="E8" s="60"/>
      <c r="F8" s="60"/>
      <c r="G8" s="11" t="s">
        <v>0</v>
      </c>
      <c r="H8" s="11" t="s">
        <v>1</v>
      </c>
      <c r="I8" s="11" t="s">
        <v>0</v>
      </c>
      <c r="J8" s="11" t="s">
        <v>1</v>
      </c>
      <c r="K8" s="11" t="s">
        <v>0</v>
      </c>
      <c r="L8" s="11" t="s">
        <v>1</v>
      </c>
      <c r="M8" s="11" t="s">
        <v>0</v>
      </c>
      <c r="N8" s="11" t="s">
        <v>1</v>
      </c>
      <c r="O8" s="11" t="s">
        <v>0</v>
      </c>
      <c r="P8" s="11" t="s">
        <v>1</v>
      </c>
      <c r="Q8" s="11" t="s">
        <v>0</v>
      </c>
      <c r="R8" s="11" t="s">
        <v>1</v>
      </c>
      <c r="S8" s="11" t="s">
        <v>0</v>
      </c>
      <c r="T8" s="11" t="s">
        <v>1</v>
      </c>
      <c r="U8" s="11" t="s">
        <v>0</v>
      </c>
      <c r="V8" s="11" t="s">
        <v>1</v>
      </c>
      <c r="W8" s="11" t="s">
        <v>0</v>
      </c>
      <c r="X8" s="11" t="s">
        <v>1</v>
      </c>
    </row>
    <row r="9" spans="1:36" s="2" customFormat="1" ht="35.25" customHeight="1" x14ac:dyDescent="0.25">
      <c r="A9" s="2" t="s">
        <v>58</v>
      </c>
      <c r="B9" s="2" t="s">
        <v>43</v>
      </c>
      <c r="D9" s="2" t="s">
        <v>54</v>
      </c>
      <c r="E9" s="2" t="s">
        <v>55</v>
      </c>
      <c r="F9" s="3" t="s">
        <v>56</v>
      </c>
      <c r="G9" s="13">
        <v>46419</v>
      </c>
      <c r="H9" s="13"/>
      <c r="I9" s="13">
        <v>46433</v>
      </c>
      <c r="J9" s="13"/>
      <c r="K9" s="13">
        <v>46461</v>
      </c>
      <c r="L9" s="13"/>
      <c r="M9" s="13">
        <v>46476</v>
      </c>
      <c r="N9" s="13"/>
      <c r="O9" s="13">
        <v>46492</v>
      </c>
      <c r="P9" s="13"/>
      <c r="Q9" s="13">
        <v>46507</v>
      </c>
      <c r="R9" s="13"/>
      <c r="S9" s="13">
        <v>46522</v>
      </c>
      <c r="T9" s="13"/>
      <c r="U9" s="13">
        <v>46537</v>
      </c>
      <c r="V9" s="13"/>
      <c r="W9" s="13">
        <v>48944</v>
      </c>
      <c r="X9" s="4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5.5" customHeight="1" x14ac:dyDescent="0.25">
      <c r="A10" s="2" t="s">
        <v>57</v>
      </c>
      <c r="B10" s="2" t="s">
        <v>43</v>
      </c>
      <c r="D10" s="2" t="s">
        <v>54</v>
      </c>
      <c r="E10" s="2" t="s">
        <v>55</v>
      </c>
      <c r="F10" s="3" t="s">
        <v>56</v>
      </c>
      <c r="G10" s="13">
        <v>46419</v>
      </c>
      <c r="H10" s="13"/>
      <c r="I10" s="13">
        <v>46433</v>
      </c>
      <c r="J10" s="13"/>
      <c r="K10" s="13">
        <v>46461</v>
      </c>
      <c r="L10" s="13"/>
      <c r="M10" s="13">
        <v>46476</v>
      </c>
      <c r="N10" s="13"/>
      <c r="O10" s="13">
        <v>46492</v>
      </c>
      <c r="P10" s="13"/>
      <c r="Q10" s="13">
        <v>46507</v>
      </c>
      <c r="R10" s="13"/>
      <c r="S10" s="13">
        <v>46522</v>
      </c>
      <c r="T10" s="13"/>
      <c r="U10" s="13">
        <v>46537</v>
      </c>
      <c r="V10" s="13"/>
      <c r="W10" s="13">
        <v>48944</v>
      </c>
      <c r="X10" s="4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2" customFormat="1" ht="29.25" customHeight="1" x14ac:dyDescent="0.25">
      <c r="A11" s="2" t="s">
        <v>49</v>
      </c>
      <c r="B11" s="2" t="s">
        <v>43</v>
      </c>
      <c r="D11" s="2" t="s">
        <v>54</v>
      </c>
      <c r="E11" s="2" t="s">
        <v>55</v>
      </c>
      <c r="F11" s="3" t="s">
        <v>56</v>
      </c>
      <c r="G11" s="13">
        <v>46419</v>
      </c>
      <c r="H11" s="13"/>
      <c r="I11" s="13">
        <v>46433</v>
      </c>
      <c r="J11" s="13"/>
      <c r="K11" s="13">
        <v>46461</v>
      </c>
      <c r="L11" s="13"/>
      <c r="M11" s="13">
        <v>46476</v>
      </c>
      <c r="N11" s="13"/>
      <c r="O11" s="13">
        <v>46492</v>
      </c>
      <c r="P11" s="13"/>
      <c r="Q11" s="13">
        <v>46507</v>
      </c>
      <c r="R11" s="13"/>
      <c r="S11" s="13">
        <v>46522</v>
      </c>
      <c r="T11" s="13"/>
      <c r="U11" s="13">
        <v>46537</v>
      </c>
      <c r="V11" s="13"/>
      <c r="W11" s="13">
        <v>48944</v>
      </c>
      <c r="X11" s="4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2" customFormat="1" ht="45" customHeight="1" x14ac:dyDescent="0.25">
      <c r="A12" s="2" t="s">
        <v>50</v>
      </c>
      <c r="B12" s="2" t="s">
        <v>43</v>
      </c>
      <c r="D12" s="2" t="s">
        <v>54</v>
      </c>
      <c r="E12" s="2" t="s">
        <v>55</v>
      </c>
      <c r="F12" s="3" t="s">
        <v>42</v>
      </c>
      <c r="G12" s="13">
        <v>46419</v>
      </c>
      <c r="H12" s="13"/>
      <c r="I12" s="13">
        <v>46433</v>
      </c>
      <c r="J12" s="13"/>
      <c r="K12" s="13">
        <v>46461</v>
      </c>
      <c r="L12" s="13"/>
      <c r="M12" s="13">
        <v>46476</v>
      </c>
      <c r="N12" s="13"/>
      <c r="O12" s="13">
        <v>46492</v>
      </c>
      <c r="P12" s="13"/>
      <c r="Q12" s="13">
        <v>46507</v>
      </c>
      <c r="R12" s="13"/>
      <c r="S12" s="13">
        <v>46522</v>
      </c>
      <c r="T12" s="13"/>
      <c r="U12" s="13">
        <v>46537</v>
      </c>
      <c r="V12" s="13"/>
      <c r="W12" s="13">
        <v>48944</v>
      </c>
      <c r="X12" s="4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2" customFormat="1" ht="51" customHeight="1" x14ac:dyDescent="0.25">
      <c r="A13" s="2" t="s">
        <v>51</v>
      </c>
      <c r="B13" s="2" t="s">
        <v>43</v>
      </c>
      <c r="D13" s="2" t="s">
        <v>54</v>
      </c>
      <c r="E13" s="2" t="s">
        <v>55</v>
      </c>
      <c r="F13" s="3" t="s">
        <v>42</v>
      </c>
      <c r="G13" s="13">
        <v>46419</v>
      </c>
      <c r="H13" s="13"/>
      <c r="I13" s="13">
        <v>46433</v>
      </c>
      <c r="J13" s="13"/>
      <c r="K13" s="13">
        <v>46461</v>
      </c>
      <c r="L13" s="13"/>
      <c r="M13" s="13">
        <v>46476</v>
      </c>
      <c r="N13" s="13"/>
      <c r="O13" s="13">
        <v>46492</v>
      </c>
      <c r="P13" s="13"/>
      <c r="Q13" s="13">
        <v>46507</v>
      </c>
      <c r="R13" s="13"/>
      <c r="S13" s="13">
        <v>46522</v>
      </c>
      <c r="T13" s="13"/>
      <c r="U13" s="13">
        <v>46537</v>
      </c>
      <c r="V13" s="13"/>
      <c r="W13" s="13">
        <v>48944</v>
      </c>
      <c r="X13" s="4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2" customFormat="1" ht="37.5" customHeight="1" x14ac:dyDescent="0.25">
      <c r="A14" s="2" t="s">
        <v>59</v>
      </c>
      <c r="B14" s="2" t="s">
        <v>43</v>
      </c>
      <c r="D14" s="2" t="s">
        <v>54</v>
      </c>
      <c r="E14" s="2" t="s">
        <v>55</v>
      </c>
      <c r="F14" s="3" t="s">
        <v>56</v>
      </c>
      <c r="G14" s="13">
        <v>46419</v>
      </c>
      <c r="H14" s="13"/>
      <c r="I14" s="13">
        <v>46433</v>
      </c>
      <c r="J14" s="13"/>
      <c r="K14" s="13">
        <v>46461</v>
      </c>
      <c r="L14" s="13"/>
      <c r="M14" s="13">
        <v>46476</v>
      </c>
      <c r="N14" s="13"/>
      <c r="O14" s="13">
        <v>46492</v>
      </c>
      <c r="P14" s="13"/>
      <c r="Q14" s="13">
        <v>46507</v>
      </c>
      <c r="R14" s="13"/>
      <c r="S14" s="13">
        <v>46522</v>
      </c>
      <c r="T14" s="13"/>
      <c r="U14" s="13">
        <v>46537</v>
      </c>
      <c r="V14" s="13"/>
      <c r="W14" s="13">
        <v>48944</v>
      </c>
      <c r="X14" s="4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2" customFormat="1" ht="36" customHeight="1" x14ac:dyDescent="0.25">
      <c r="A15" s="2" t="s">
        <v>52</v>
      </c>
      <c r="B15" s="2" t="s">
        <v>43</v>
      </c>
      <c r="D15" s="2" t="s">
        <v>54</v>
      </c>
      <c r="E15" s="2" t="s">
        <v>55</v>
      </c>
      <c r="F15" s="3" t="s">
        <v>56</v>
      </c>
      <c r="G15" s="13">
        <v>46419</v>
      </c>
      <c r="H15" s="13"/>
      <c r="I15" s="13">
        <v>46433</v>
      </c>
      <c r="J15" s="13"/>
      <c r="K15" s="13">
        <v>46461</v>
      </c>
      <c r="L15" s="13"/>
      <c r="M15" s="13">
        <v>46476</v>
      </c>
      <c r="N15" s="13"/>
      <c r="O15" s="13">
        <v>46492</v>
      </c>
      <c r="P15" s="13"/>
      <c r="Q15" s="13">
        <v>46507</v>
      </c>
      <c r="R15" s="13"/>
      <c r="S15" s="13">
        <v>46522</v>
      </c>
      <c r="T15" s="13"/>
      <c r="U15" s="13">
        <v>46537</v>
      </c>
      <c r="V15" s="13"/>
      <c r="W15" s="13">
        <v>48944</v>
      </c>
      <c r="X15" s="4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2" customFormat="1" ht="38.25" customHeight="1" x14ac:dyDescent="0.25">
      <c r="A16" s="2" t="s">
        <v>52</v>
      </c>
      <c r="B16" s="2" t="s">
        <v>43</v>
      </c>
      <c r="D16" s="2" t="s">
        <v>54</v>
      </c>
      <c r="E16" s="2" t="s">
        <v>55</v>
      </c>
      <c r="F16" s="3" t="s">
        <v>56</v>
      </c>
      <c r="G16" s="13">
        <v>46419</v>
      </c>
      <c r="H16" s="13"/>
      <c r="I16" s="13">
        <v>46433</v>
      </c>
      <c r="J16" s="13"/>
      <c r="K16" s="13">
        <v>46461</v>
      </c>
      <c r="L16" s="13"/>
      <c r="M16" s="13">
        <v>46476</v>
      </c>
      <c r="N16" s="13"/>
      <c r="O16" s="13">
        <v>46492</v>
      </c>
      <c r="P16" s="13"/>
      <c r="Q16" s="13">
        <v>46507</v>
      </c>
      <c r="R16" s="13"/>
      <c r="S16" s="13">
        <v>46522</v>
      </c>
      <c r="T16" s="13"/>
      <c r="U16" s="13">
        <v>46537</v>
      </c>
      <c r="V16" s="13"/>
      <c r="W16" s="13">
        <v>48944</v>
      </c>
      <c r="X16" s="4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2" customFormat="1" ht="25.5" customHeight="1" x14ac:dyDescent="0.25">
      <c r="A17" s="2" t="s">
        <v>53</v>
      </c>
      <c r="B17" s="2" t="s">
        <v>43</v>
      </c>
      <c r="D17" s="2" t="s">
        <v>54</v>
      </c>
      <c r="E17" s="2" t="s">
        <v>55</v>
      </c>
      <c r="F17" s="3" t="s">
        <v>56</v>
      </c>
      <c r="G17" s="13">
        <v>46419</v>
      </c>
      <c r="H17" s="13"/>
      <c r="I17" s="13">
        <v>46433</v>
      </c>
      <c r="J17" s="13"/>
      <c r="K17" s="13">
        <v>46461</v>
      </c>
      <c r="L17" s="13"/>
      <c r="M17" s="13">
        <v>46476</v>
      </c>
      <c r="N17" s="13"/>
      <c r="O17" s="13">
        <v>46492</v>
      </c>
      <c r="P17" s="13"/>
      <c r="Q17" s="13">
        <v>46507</v>
      </c>
      <c r="R17" s="13"/>
      <c r="S17" s="13">
        <v>46522</v>
      </c>
      <c r="T17" s="13"/>
      <c r="U17" s="13">
        <v>46537</v>
      </c>
      <c r="V17" s="13"/>
      <c r="W17" s="13">
        <v>48944</v>
      </c>
      <c r="X17" s="4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2" customFormat="1" ht="25.5" customHeight="1" x14ac:dyDescent="0.25">
      <c r="A18" s="2" t="s">
        <v>53</v>
      </c>
      <c r="B18" s="2" t="s">
        <v>43</v>
      </c>
      <c r="D18" s="2" t="s">
        <v>54</v>
      </c>
      <c r="E18" s="2" t="s">
        <v>55</v>
      </c>
      <c r="F18" s="3" t="s">
        <v>56</v>
      </c>
      <c r="G18" s="13">
        <v>46419</v>
      </c>
      <c r="H18" s="13"/>
      <c r="I18" s="13">
        <v>46433</v>
      </c>
      <c r="J18" s="13"/>
      <c r="K18" s="13">
        <v>46461</v>
      </c>
      <c r="L18" s="13"/>
      <c r="M18" s="13">
        <v>46476</v>
      </c>
      <c r="N18" s="13"/>
      <c r="O18" s="13">
        <v>46492</v>
      </c>
      <c r="P18" s="13"/>
      <c r="Q18" s="13">
        <v>46507</v>
      </c>
      <c r="R18" s="13"/>
      <c r="S18" s="13">
        <v>46522</v>
      </c>
      <c r="T18" s="13"/>
      <c r="U18" s="13">
        <v>46537</v>
      </c>
      <c r="V18" s="13"/>
      <c r="W18" s="13">
        <v>48944</v>
      </c>
      <c r="X18" s="4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2" customFormat="1" ht="25.5" customHeight="1" x14ac:dyDescent="0.25">
      <c r="A19" s="2" t="s">
        <v>53</v>
      </c>
      <c r="B19" s="2" t="s">
        <v>43</v>
      </c>
      <c r="D19" s="2" t="s">
        <v>54</v>
      </c>
      <c r="E19" s="2" t="s">
        <v>55</v>
      </c>
      <c r="F19" s="3" t="s">
        <v>56</v>
      </c>
      <c r="G19" s="13">
        <v>46419</v>
      </c>
      <c r="H19" s="13"/>
      <c r="I19" s="13">
        <v>46433</v>
      </c>
      <c r="J19" s="13"/>
      <c r="K19" s="13">
        <v>46461</v>
      </c>
      <c r="L19" s="13"/>
      <c r="M19" s="13">
        <v>46476</v>
      </c>
      <c r="N19" s="13"/>
      <c r="O19" s="13">
        <v>46492</v>
      </c>
      <c r="P19" s="13"/>
      <c r="Q19" s="13">
        <v>46507</v>
      </c>
      <c r="R19" s="13"/>
      <c r="S19" s="13">
        <v>46522</v>
      </c>
      <c r="T19" s="13"/>
      <c r="U19" s="13">
        <v>46537</v>
      </c>
      <c r="V19" s="13"/>
      <c r="W19" s="13">
        <v>48944</v>
      </c>
      <c r="X19" s="4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3" x14ac:dyDescent="0.25">
      <c r="S20" s="13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</sheetData>
  <mergeCells count="17">
    <mergeCell ref="A3:F3"/>
    <mergeCell ref="Q7:R7"/>
    <mergeCell ref="A7:A8"/>
    <mergeCell ref="B7:B8"/>
    <mergeCell ref="S7:T7"/>
    <mergeCell ref="A2:X2"/>
    <mergeCell ref="E7:E8"/>
    <mergeCell ref="F7:F8"/>
    <mergeCell ref="D7:D8"/>
    <mergeCell ref="C7:C8"/>
    <mergeCell ref="U7:V7"/>
    <mergeCell ref="W7:X7"/>
    <mergeCell ref="I7:J7"/>
    <mergeCell ref="G7:H7"/>
    <mergeCell ref="K7:L7"/>
    <mergeCell ref="M7:N7"/>
    <mergeCell ref="O7:P7"/>
  </mergeCells>
  <pageMargins left="0.7" right="0.7" top="0.75" bottom="0.75" header="0.3" footer="0.3"/>
  <pageSetup orientation="portrait" r:id="rId1"/>
  <headerFooter alignWithMargins="0">
    <oddHeader>&amp;R&amp;"Aptos"&amp;12&amp;K000000 *OFFICIAL USE ONLY&amp;1#_x000D_</oddHeader>
    <oddFooter>&amp;R_x000D_&amp;1#&amp;"Calibri"&amp;10&amp;K000000 Official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 and Goods</vt:lpstr>
      <vt:lpstr>Consultant Firms</vt:lpstr>
      <vt:lpstr>Indv consultants</vt:lpstr>
    </vt:vector>
  </TitlesOfParts>
  <Manager/>
  <Company>The World Bank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wb323203</dc:creator>
  <cp:keywords/>
  <dc:description/>
  <cp:lastModifiedBy>Guoping Yu</cp:lastModifiedBy>
  <cp:lastPrinted>2015-01-16T19:06:11Z</cp:lastPrinted>
  <dcterms:created xsi:type="dcterms:W3CDTF">2008-08-01T19:30:21Z</dcterms:created>
  <dcterms:modified xsi:type="dcterms:W3CDTF">2026-08-24T10:00:34Z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MSIP_Label_f1bf45b6-5649-4236-82a3-f45024cd282e_Enabled">
    <vt:lpwstr>true</vt:lpwstr>
  </property>
  <property fmtid="{D5CDD505-2E9C-101B-9397-08002B2CF9AE}" pid="4" name="MSIP_Label_f1bf45b6-5649-4236-82a3-f45024cd282e_SetDate">
    <vt:lpwstr>2025-10-22T07:21:16Z</vt:lpwstr>
  </property>
  <property fmtid="{D5CDD505-2E9C-101B-9397-08002B2CF9AE}" pid="5" name="MSIP_Label_f1bf45b6-5649-4236-82a3-f45024cd282e_Method">
    <vt:lpwstr>Standard</vt:lpwstr>
  </property>
  <property fmtid="{D5CDD505-2E9C-101B-9397-08002B2CF9AE}" pid="6" name="MSIP_Label_f1bf45b6-5649-4236-82a3-f45024cd282e_Name">
    <vt:lpwstr>Official Use Only</vt:lpwstr>
  </property>
  <property fmtid="{D5CDD505-2E9C-101B-9397-08002B2CF9AE}" pid="7" name="MSIP_Label_f1bf45b6-5649-4236-82a3-f45024cd282e_SiteId">
    <vt:lpwstr>31a2fec0-266b-4c67-b56e-2796d8f59c36</vt:lpwstr>
  </property>
  <property fmtid="{D5CDD505-2E9C-101B-9397-08002B2CF9AE}" pid="8" name="MSIP_Label_f1bf45b6-5649-4236-82a3-f45024cd282e_ActionId">
    <vt:lpwstr>fff0987b-8270-462e-b29d-0744a1b09d5b</vt:lpwstr>
  </property>
  <property fmtid="{D5CDD505-2E9C-101B-9397-08002B2CF9AE}" pid="9" name="MSIP_Label_f1bf45b6-5649-4236-82a3-f45024cd282e_ContentBits">
    <vt:lpwstr>2</vt:lpwstr>
  </property>
  <property fmtid="{D5CDD505-2E9C-101B-9397-08002B2CF9AE}" pid="10" name="MSIP_Label_f1bf45b6-5649-4236-82a3-f45024cd282e_Tag">
    <vt:lpwstr>10, 3, 0, 1</vt:lpwstr>
  </property>
  <property fmtid="{D5CDD505-2E9C-101B-9397-08002B2CF9AE}" pid="11" name="MSIP_Label_2b41c926-a14a-41de-ac3f-1745125a8630_Enabled">
    <vt:lpwstr>true</vt:lpwstr>
  </property>
  <property fmtid="{D5CDD505-2E9C-101B-9397-08002B2CF9AE}" pid="12" name="MSIP_Label_2b41c926-a14a-41de-ac3f-1745125a8630_SetDate">
    <vt:lpwstr>2026-08-24T10:00:06Z</vt:lpwstr>
  </property>
  <property fmtid="{D5CDD505-2E9C-101B-9397-08002B2CF9AE}" pid="13" name="MSIP_Label_2b41c926-a14a-41de-ac3f-1745125a8630_Method">
    <vt:lpwstr>Standard</vt:lpwstr>
  </property>
  <property fmtid="{D5CDD505-2E9C-101B-9397-08002B2CF9AE}" pid="14" name="MSIP_Label_2b41c926-a14a-41de-ac3f-1745125a8630_Name">
    <vt:lpwstr>OFFICIAL USE ONLY</vt:lpwstr>
  </property>
  <property fmtid="{D5CDD505-2E9C-101B-9397-08002B2CF9AE}" pid="15" name="MSIP_Label_2b41c926-a14a-41de-ac3f-1745125a8630_SiteId">
    <vt:lpwstr>31ea652b-27c2-4f52-9f81-91ce42d48e6f</vt:lpwstr>
  </property>
  <property fmtid="{D5CDD505-2E9C-101B-9397-08002B2CF9AE}" pid="16" name="MSIP_Label_2b41c926-a14a-41de-ac3f-1745125a8630_ActionId">
    <vt:lpwstr>f6424eb2-6185-4062-9b0a-61a67af4c6f2</vt:lpwstr>
  </property>
  <property fmtid="{D5CDD505-2E9C-101B-9397-08002B2CF9AE}" pid="17" name="MSIP_Label_2b41c926-a14a-41de-ac3f-1745125a8630_ContentBits">
    <vt:lpwstr>1</vt:lpwstr>
  </property>
  <property fmtid="{D5CDD505-2E9C-101B-9397-08002B2CF9AE}" pid="18" name="MSIP_Label_2b41c926-a14a-41de-ac3f-1745125a8630_Tag">
    <vt:lpwstr>10, 3, 0, 1</vt:lpwstr>
  </property>
</Properties>
</file>